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 l="1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K11" i="3"/>
  <c r="I11" i="3"/>
  <c r="G11" i="3"/>
  <c r="E11" i="3"/>
  <c r="K10" i="3"/>
  <c r="I10" i="3"/>
  <c r="H10" i="3"/>
  <c r="G10" i="3"/>
  <c r="F10" i="3"/>
  <c r="E10" i="3"/>
  <c r="E12" i="3" s="1"/>
  <c r="K12" i="3" l="1"/>
  <c r="G12" i="3"/>
  <c r="F11" i="3"/>
  <c r="H11" i="3"/>
  <c r="H12" i="3" s="1"/>
  <c r="M12" i="3" s="1"/>
  <c r="I12" i="3"/>
  <c r="J11" i="3"/>
  <c r="O11" i="3"/>
  <c r="M11" i="3"/>
  <c r="N11" i="3" l="1"/>
  <c r="L11" i="3"/>
  <c r="F12" i="3"/>
  <c r="O12" i="3"/>
  <c r="J12" i="3"/>
  <c r="L12" i="3" l="1"/>
  <c r="N12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<sst xmlns="http://schemas.openxmlformats.org/spreadsheetml/2006/main" count="70" uniqueCount="30">
  <si>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</si>
  <si>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</si>
  <si>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</si>
  <si>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</si>
  <si>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</si>
  <si>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</si>
  <si>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</si>
  <si>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</si>
  <si>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</si>
  <si>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</si>
  <si>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</si>
  <si>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</si>
  <si>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</si>
  <si>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</si>
  <si>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</si>
  <si>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</si>
  <si>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</si>
  <si>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</si>
  <si>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</si>
  <si>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</si>
  <si>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</si>
  <si>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</si>
  <si>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</si>
  <si>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</si>
  <si>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</si>
  <si>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ViU</t>
  </si>
  <si>
    <t>ViU = Viinijärven Urheilijat  (1914)</t>
  </si>
  <si>
    <t>ToPo = Tohmajärven Pomppu  (1991),  kasvattajaseura</t>
  </si>
  <si>
    <t>Teemu Pirinen</t>
  </si>
  <si>
    <t>13.6.1999   Tohmajärvi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</si>
</sst>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28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65">
        <v>2022</v>
      </c>
      <c r="Y5" s="65" t="s">
        <v>24</v>
      </c>
      <c r="Z5" s="66" t="s">
        <v>25</v>
      </c>
      <c r="AA5" s="65">
        <v>8</v>
      </c>
      <c r="AB5" s="65">
        <v>0</v>
      </c>
      <c r="AC5" s="65">
        <v>1</v>
      </c>
      <c r="AD5" s="65">
        <v>1</v>
      </c>
      <c r="AE5" s="65">
        <v>14</v>
      </c>
      <c r="AF5" s="67">
        <v>0.33329999999999999</v>
      </c>
      <c r="AG5" s="68">
        <v>42</v>
      </c>
      <c r="AH5" s="55"/>
      <c r="AI5" s="55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SUM(AA4:AA5)</f>
        <v>8</v>
      </c>
      <c r="AB6" s="36">
        <f>SUM(AB4:AB5)</f>
        <v>0</v>
      </c>
      <c r="AC6" s="36">
        <f>SUM(AC4:AC5)</f>
        <v>1</v>
      </c>
      <c r="AD6" s="36">
        <f>SUM(AD4:AD5)</f>
        <v>1</v>
      </c>
      <c r="AE6" s="36">
        <f>SUM(AE4:AE5)</f>
        <v>14</v>
      </c>
      <c r="AF6" s="37">
        <f>PRODUCT(AE6/AG6)</f>
        <v>0.33333333333333331</v>
      </c>
      <c r="AG6" s="21">
        <f>SUM(AG4:AG5)</f>
        <v>42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16" t="s">
        <v>27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4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 t="s">
        <v>26</v>
      </c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4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8</v>
      </c>
      <c r="F11" s="48">
        <f>PRODUCT(AB6+AN6)</f>
        <v>0</v>
      </c>
      <c r="G11" s="48">
        <f>PRODUCT(AC6+AO6)</f>
        <v>1</v>
      </c>
      <c r="H11" s="48">
        <f>PRODUCT(AD6+AP6)</f>
        <v>1</v>
      </c>
      <c r="I11" s="48">
        <f>PRODUCT(AE6+AQ6)</f>
        <v>14</v>
      </c>
      <c r="J11" s="64">
        <f>PRODUCT(I11/K11)</f>
        <v>0.33333333333333331</v>
      </c>
      <c r="K11" s="10">
        <f>PRODUCT(AG6+AS6)</f>
        <v>42</v>
      </c>
      <c r="L11" s="54">
        <f>PRODUCT((F11+G11)/E11)</f>
        <v>0.125</v>
      </c>
      <c r="M11" s="54">
        <f>PRODUCT(H11/E11)</f>
        <v>0.125</v>
      </c>
      <c r="N11" s="54">
        <f>PRODUCT((F11+G11+H11)/E11)</f>
        <v>0.25</v>
      </c>
      <c r="O11" s="54">
        <f>PRODUCT(I11/E11)</f>
        <v>1.75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8</v>
      </c>
      <c r="F12" s="48">
        <f t="shared" ref="F12:I12" si="0">SUM(F9:F11)</f>
        <v>0</v>
      </c>
      <c r="G12" s="48">
        <f t="shared" si="0"/>
        <v>1</v>
      </c>
      <c r="H12" s="48">
        <f t="shared" si="0"/>
        <v>1</v>
      </c>
      <c r="I12" s="48">
        <f t="shared" si="0"/>
        <v>14</v>
      </c>
      <c r="J12" s="64">
        <f>PRODUCT(I12/K12)</f>
        <v>0.33333333333333331</v>
      </c>
      <c r="K12" s="16">
        <f>SUM(K9:K11)</f>
        <v>42</v>
      </c>
      <c r="L12" s="54">
        <f>PRODUCT((F12+G12)/E12)</f>
        <v>0.125</v>
      </c>
      <c r="M12" s="54">
        <f>PRODUCT(H12/E12)</f>
        <v>0.125</v>
      </c>
      <c r="N12" s="54">
        <f>PRODUCT((F12+G12+H12)/E12)</f>
        <v>0.25</v>
      </c>
      <c r="O12" s="54">
        <f>PRODUCT(I12/E12)</f>
        <v>1.75</v>
      </c>
      <c r="Q12" s="10"/>
      <c r="R12" s="10"/>
      <c r="S12" s="10"/>
      <c r="T12" s="17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H177" s="10"/>
      <c r="AI177" s="10"/>
      <c r="AJ177" s="10"/>
      <c r="AK177" s="10"/>
      <c r="AL177" s="10"/>
    </row>
    <row r="178" spans="12:38" x14ac:dyDescent="0.25"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</row>
    <row r="179" spans="12:38" x14ac:dyDescent="0.25"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</row>
    <row r="180" spans="12:38" x14ac:dyDescent="0.25"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</row>
    <row r="181" spans="12:38" x14ac:dyDescent="0.25"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</row>
    <row r="182" spans="12:38" x14ac:dyDescent="0.25"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</row>
    <row r="183" spans="12:38" x14ac:dyDescent="0.25"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</row>
    <row r="184" spans="12:38" x14ac:dyDescent="0.25"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</row>
    <row r="185" spans="12:38" x14ac:dyDescent="0.25"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</row>
    <row r="186" spans="12:38" x14ac:dyDescent="0.25"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</row>
    <row r="187" spans="12:38" x14ac:dyDescent="0.25"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</row>
    <row r="188" spans="12:38" x14ac:dyDescent="0.25"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</row>
    <row r="189" spans="12:38" x14ac:dyDescent="0.25"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</row>
    <row r="190" spans="12:38" x14ac:dyDescent="0.25"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</row>
  </sheetData>
  <sortState ref="X4:AI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2022-09-09T10:58:20Z</dcterms:modified>
</cp:coreProperties>
</file>